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<sst xmlns="http://schemas.openxmlformats.org/spreadsheetml/2006/main" count="195" uniqueCount="111">
  <si>
    <t xml:space="preserve">Кол-во кв.м
</t>
  </si>
  <si>
    <t xml:space="preserve">Наименование 
показателей
</t>
  </si>
  <si>
    <t>ПНР
(год)</t>
  </si>
  <si>
    <t xml:space="preserve">1 квартал
</t>
  </si>
  <si>
    <t xml:space="preserve">3 квартал
</t>
  </si>
  <si>
    <t xml:space="preserve">4 квартал
</t>
  </si>
  <si>
    <t>в том числе:</t>
  </si>
  <si>
    <t xml:space="preserve">№
п/п
</t>
  </si>
  <si>
    <t>Общая жилая площадь без учета летних (кв.м)</t>
  </si>
  <si>
    <t>Нежилая площадь (кв.м)</t>
  </si>
  <si>
    <t>Общая площадь всего по УК (кв.м)</t>
  </si>
  <si>
    <t xml:space="preserve">ИНФОРМАЦИЯ дополнительно:       </t>
  </si>
  <si>
    <t>Работы по содержанию и текущему ремонту общего имущества МКД по смете расходов</t>
  </si>
  <si>
    <t>Работы по сбору и вывозу КГМ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</si>
  <si>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</t>
  </si>
  <si>
    <t>Расходы за электроэнергию, потребленную на дежурное освещение мест общего пользования и работу лифтов</t>
  </si>
  <si>
    <t>Расходы за воду, потребленную на общедомовые нужды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</si>
  <si>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</si>
  <si>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>Площадь, учитываемая в расчетах
(общая площадь,
общая жилая площадь)</t>
  </si>
  <si>
    <t>-зарплата с начислениями</t>
  </si>
  <si>
    <t>-прочие расходы</t>
  </si>
  <si>
    <t>5.2.1</t>
  </si>
  <si>
    <t>-оплата труда с начислениями уборщиков
мусоропроводов</t>
  </si>
  <si>
    <t>-прочие расходы (спецодежда, материалы, инвентарь, вода и .т.п.)</t>
  </si>
  <si>
    <t>5.2.2</t>
  </si>
  <si>
    <t xml:space="preserve">уборка лестничных клеток и иных помещений </t>
  </si>
  <si>
    <t>-оплата труда с начислениями рабочих</t>
  </si>
  <si>
    <t>-прочие расходы (материалы, инвентарь и .т.п.)</t>
  </si>
  <si>
    <t>содержание мусоропровода</t>
  </si>
  <si>
    <t xml:space="preserve">текущий ремонт подъездов, лестничных клеток </t>
  </si>
  <si>
    <t>обслуживание расширительных баков</t>
  </si>
  <si>
    <t>обслуживание элеваторных узлов</t>
  </si>
  <si>
    <t>обслуживание насосов</t>
  </si>
  <si>
    <t>обслуживание водоподкачек</t>
  </si>
  <si>
    <t>обслуживание систем ДУ И ППА</t>
  </si>
  <si>
    <t>замеры сопротивления</t>
  </si>
  <si>
    <t>обслуживание электроплит</t>
  </si>
  <si>
    <t xml:space="preserve">обслуживание вентиляционных каналов </t>
  </si>
  <si>
    <t>обслуживание  дымоходов</t>
  </si>
  <si>
    <t>обслуживание и текущий ремонт газовой котельной</t>
  </si>
  <si>
    <t>дератизация</t>
  </si>
  <si>
    <t>дезинсекция</t>
  </si>
  <si>
    <t>дезинфекция</t>
  </si>
  <si>
    <t>услуги управления УК</t>
  </si>
  <si>
    <t>5.1.1</t>
  </si>
  <si>
    <t>5.5.1</t>
  </si>
  <si>
    <t>5.5.2</t>
  </si>
  <si>
    <t>5.6.1</t>
  </si>
  <si>
    <t>5.6.2</t>
  </si>
  <si>
    <t>5.6.3</t>
  </si>
  <si>
    <t>5.6.4</t>
  </si>
  <si>
    <t>5.8.1</t>
  </si>
  <si>
    <t>5.8.2</t>
  </si>
  <si>
    <t>5.8.3</t>
  </si>
  <si>
    <t>5.9.1</t>
  </si>
  <si>
    <t>5.9.2</t>
  </si>
  <si>
    <t>5.10.1</t>
  </si>
  <si>
    <t>5.14.1</t>
  </si>
  <si>
    <t>5.14.2</t>
  </si>
  <si>
    <t>5.14.3</t>
  </si>
  <si>
    <t>Смета под заключенные дог-ры (год)</t>
  </si>
  <si>
    <t>Ставка планово-нормативного расхода</t>
  </si>
  <si>
    <t>5.14.4</t>
  </si>
  <si>
    <t>5.14.5</t>
  </si>
  <si>
    <t>страхование</t>
  </si>
  <si>
    <t>инвентаризация</t>
  </si>
  <si>
    <t>5.14.6</t>
  </si>
  <si>
    <t>прочие работы (расшифровать)</t>
  </si>
  <si>
    <t>Прочие работы по содержанию и ремонту общего имущества МКД, всего:</t>
  </si>
  <si>
    <t xml:space="preserve"> Аварийные работы по восстановлению общего имущества МКД, всего:</t>
  </si>
  <si>
    <t>5.11.1</t>
  </si>
  <si>
    <t>5.11.2</t>
  </si>
  <si>
    <t>внеплановые работы</t>
  </si>
  <si>
    <t>плановые работы</t>
  </si>
  <si>
    <t>Работы по содержанию и ППР систем газораспределения и газового оборудования, входящих в состав общего имущества, всего:</t>
  </si>
  <si>
    <t>5.10.2</t>
  </si>
  <si>
    <t>Работы по содержанию и ППР систем вентиляции и газоходов, входящих в состав общего имущества, всего:</t>
  </si>
  <si>
    <t>5.9.3</t>
  </si>
  <si>
    <t>5.8.4</t>
  </si>
  <si>
    <t>Работы по содержанию и ППР систем противопажарной безопасности, входящих в состав общего имущества, всего:</t>
  </si>
  <si>
    <t>5.6.5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</si>
  <si>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</si>
  <si>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5.6.6</t>
  </si>
  <si>
    <t>5.6.7</t>
  </si>
  <si>
    <t>Работы по содержанию и ППР помещений общего пользования, входящих в состав общего имущества, всего:</t>
  </si>
  <si>
    <t>Работы по сбору и вывозу ТБО, всего:</t>
  </si>
  <si>
    <t>вывоз ТБО</t>
  </si>
  <si>
    <t>обезвреживание ТБО</t>
  </si>
  <si>
    <t>5.3.1</t>
  </si>
  <si>
    <t>5.3.2</t>
  </si>
  <si>
    <t>-оплата труда с начислениями слесарей, сантехников, электриков</t>
  </si>
  <si>
    <t>тех. обслуживание и ремонт энергосберегающего оборудования</t>
  </si>
  <si>
    <t xml:space="preserve">прочие работы по текущему ремонту помещений общего пользования, фасадов, кровли и других конструктивных элементов (расшифровать) </t>
  </si>
  <si>
    <t>Работы по управлению МКД, всего:</t>
  </si>
  <si>
    <t>Работы по санитарному содержанию помещений общего пользования,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</si>
  <si>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</si>
  <si>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-обработка стволов мусоропровода</t>
  </si>
  <si>
    <t>-затраты АУП</t>
  </si>
  <si>
    <t>Техническое обслуживание внутридомового газового оборудования</t>
  </si>
  <si>
    <t>5.10.3</t>
  </si>
  <si>
    <t>Руководитель УК</t>
  </si>
  <si>
    <t>Главный бухгалтер УК</t>
  </si>
  <si>
    <t>Ф.И.О</t>
  </si>
  <si>
    <t>_________________________________________</t>
  </si>
  <si>
    <t>__________________________________________</t>
  </si>
  <si>
    <t>Шиянов С.А.</t>
  </si>
  <si>
    <t>Общая площадь</t>
  </si>
  <si>
    <t>Общая жилая площадь</t>
  </si>
  <si>
    <t>2 квартал</t>
  </si>
  <si>
    <t>Россиус Н.Ю.</t>
  </si>
  <si>
    <r>
      <t xml:space="preserve"> Смета планово-нормативного расхода на содержание и текущий ремонт общего имущества МКД 
на 2014 г. по УК </t>
    </r>
    <r>
      <rPr>
        <b/>
        <u val="single"/>
        <sz val="12"/>
        <rFont val="Arial Cyr"/>
        <family val="0"/>
      </rPr>
      <t>ТСЖВСК "Перовская 22 корпус 2"</t>
    </r>
    <r>
      <rPr>
        <sz val="12"/>
        <rFont val="Arial Cyr"/>
        <family val="0"/>
      </rPr>
      <t xml:space="preserve"> района </t>
    </r>
    <r>
      <rPr>
        <b/>
        <u val="single"/>
        <sz val="12"/>
        <rFont val="Arial Cyr"/>
        <family val="0"/>
      </rPr>
      <t>Перово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</si>
</sst>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.125" style="1" customWidth="1"/>
    <col min="2" max="2" width="36.375" style="1" customWidth="1"/>
    <col min="3" max="3" width="21.875" style="1" customWidth="1"/>
    <col min="4" max="4" width="14.75390625" style="0" customWidth="1"/>
    <col min="5" max="5" width="13.625" style="0" customWidth="1"/>
    <col min="6" max="6" width="19.00390625" style="0" customWidth="1"/>
    <col min="7" max="8" width="10.75390625" style="0" customWidth="1"/>
    <col min="9" max="9" width="10.25390625" style="0" customWidth="1"/>
    <col min="10" max="10" width="10.125" style="0" customWidth="1"/>
  </cols>
  <sheetData>
    <row r="1" spans="2:9" ht="51.75" customHeight="1">
      <c r="B1" s="62" t="s">
        <v>110</v>
      </c>
      <c r="C1" s="62"/>
      <c r="D1" s="62"/>
      <c r="E1" s="62"/>
      <c r="F1" s="62"/>
      <c r="G1" s="62"/>
      <c r="H1" s="62"/>
      <c r="I1" s="62"/>
    </row>
    <row r="2" spans="2:9" ht="17.25" customHeight="1" thickBot="1">
      <c r="B2" s="3"/>
      <c r="C2" s="3"/>
      <c r="D2" s="3"/>
      <c r="E2" s="3"/>
      <c r="F2" s="3"/>
      <c r="G2" s="3"/>
      <c r="H2" s="3"/>
      <c r="I2" s="3"/>
    </row>
    <row r="3" spans="1:6" ht="14.25">
      <c r="A3" s="59" t="s">
        <v>11</v>
      </c>
      <c r="B3" s="60"/>
      <c r="C3" s="65" t="s">
        <v>10</v>
      </c>
      <c r="D3" s="66"/>
      <c r="E3" s="22">
        <v>11362.9</v>
      </c>
      <c r="F3" s="52"/>
    </row>
    <row r="4" spans="3:5" ht="12.75">
      <c r="C4" s="9" t="s">
        <v>8</v>
      </c>
      <c r="D4" s="21"/>
      <c r="E4" s="23">
        <v>11276.5</v>
      </c>
    </row>
    <row r="5" spans="3:5" ht="13.5" thickBot="1">
      <c r="C5" s="63" t="s">
        <v>9</v>
      </c>
      <c r="D5" s="64"/>
      <c r="E5" s="29">
        <v>86</v>
      </c>
    </row>
    <row r="6" spans="3:5" ht="13.5" thickBot="1">
      <c r="C6" s="68" t="s">
        <v>61</v>
      </c>
      <c r="D6" s="69"/>
      <c r="E6" s="5">
        <v>24.53</v>
      </c>
    </row>
    <row r="7" spans="3:5" ht="12.75">
      <c r="C7" s="32"/>
      <c r="D7" s="4"/>
      <c r="E7" s="4"/>
    </row>
    <row r="9" spans="1:10" ht="12.75">
      <c r="A9" s="58" t="s">
        <v>7</v>
      </c>
      <c r="B9" s="58" t="s">
        <v>1</v>
      </c>
      <c r="C9" s="58" t="s">
        <v>18</v>
      </c>
      <c r="D9" s="58" t="s">
        <v>0</v>
      </c>
      <c r="E9" s="58" t="s">
        <v>2</v>
      </c>
      <c r="F9" s="58" t="s">
        <v>60</v>
      </c>
      <c r="G9" s="61" t="s">
        <v>6</v>
      </c>
      <c r="H9" s="61"/>
      <c r="I9" s="61"/>
      <c r="J9" s="61"/>
    </row>
    <row r="10" spans="1:10" ht="51" customHeight="1">
      <c r="A10" s="58"/>
      <c r="B10" s="58"/>
      <c r="C10" s="58"/>
      <c r="D10" s="58"/>
      <c r="E10" s="58"/>
      <c r="F10" s="58"/>
      <c r="G10" s="53" t="s">
        <v>3</v>
      </c>
      <c r="H10" s="53" t="s">
        <v>108</v>
      </c>
      <c r="I10" s="53" t="s">
        <v>4</v>
      </c>
      <c r="J10" s="53" t="s">
        <v>5</v>
      </c>
    </row>
    <row r="11" spans="1:117" s="1" customFormat="1" ht="12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</row>
    <row r="12" spans="1:117" s="14" customFormat="1" ht="42" customHeight="1">
      <c r="A12" s="15">
        <v>5</v>
      </c>
      <c r="B12" s="17" t="s">
        <v>12</v>
      </c>
      <c r="C12" s="15"/>
      <c r="D12" s="16"/>
      <c r="E12" s="38">
        <f>E13+E19+E32+E36+E37+E45+E58+E59+E65+E70+E75+E79+E80+E81+E89</f>
        <v>3125252.02</v>
      </c>
      <c r="F12" s="38">
        <f>F13+F19+F32+F36+F37+F45+F58+F59+F65+F70+F75+F79+F80+F81+F89</f>
        <v>3125252.02</v>
      </c>
      <c r="G12" s="37">
        <f>F12/4</f>
        <v>781313.005</v>
      </c>
      <c r="H12" s="37">
        <f>F12/4</f>
        <v>781313.005</v>
      </c>
      <c r="I12" s="37">
        <f>F12/4</f>
        <v>781313.005</v>
      </c>
      <c r="J12" s="37">
        <f>F12/4</f>
        <v>781313.005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</row>
    <row r="13" spans="1:117" s="14" customFormat="1" ht="12.75">
      <c r="A13" s="15">
        <v>5.1</v>
      </c>
      <c r="B13" s="15" t="s">
        <v>93</v>
      </c>
      <c r="C13" s="15" t="s">
        <v>106</v>
      </c>
      <c r="D13" s="43">
        <v>11362.9</v>
      </c>
      <c r="E13" s="24">
        <f>E15</f>
        <v>730000</v>
      </c>
      <c r="F13" s="24">
        <f>F15</f>
        <v>730000</v>
      </c>
      <c r="G13" s="47">
        <f>F13/4</f>
        <v>182500</v>
      </c>
      <c r="H13" s="47">
        <f>F13/4</f>
        <v>182500</v>
      </c>
      <c r="I13" s="47">
        <f>F13/4</f>
        <v>182500</v>
      </c>
      <c r="J13" s="47">
        <f>F13/4</f>
        <v>182500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</row>
    <row r="14" spans="1:117" s="20" customFormat="1" ht="12.75">
      <c r="A14" s="33"/>
      <c r="B14" s="18" t="s">
        <v>6</v>
      </c>
      <c r="C14" s="33"/>
      <c r="D14" s="19"/>
      <c r="E14" s="25"/>
      <c r="F14" s="25"/>
      <c r="G14" s="48"/>
      <c r="H14" s="48"/>
      <c r="I14" s="48"/>
      <c r="J14" s="48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</row>
    <row r="15" spans="1:117" ht="12.75">
      <c r="A15" s="34" t="s">
        <v>44</v>
      </c>
      <c r="B15" s="11" t="s">
        <v>43</v>
      </c>
      <c r="C15" s="35" t="s">
        <v>106</v>
      </c>
      <c r="D15" s="2">
        <v>11362.9</v>
      </c>
      <c r="E15" s="26">
        <f>E17+E18</f>
        <v>730000</v>
      </c>
      <c r="F15" s="26">
        <f>F17+F18</f>
        <v>730000</v>
      </c>
      <c r="G15" s="49">
        <f>F15/4</f>
        <v>182500</v>
      </c>
      <c r="H15" s="49">
        <f>F15/4</f>
        <v>182500</v>
      </c>
      <c r="I15" s="49">
        <f>F15/4</f>
        <v>182500</v>
      </c>
      <c r="J15" s="49">
        <f>F15/4</f>
        <v>182500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</row>
    <row r="16" spans="1:117" ht="12.75">
      <c r="A16" s="34"/>
      <c r="B16" s="6" t="s">
        <v>6</v>
      </c>
      <c r="C16" s="35" t="s">
        <v>106</v>
      </c>
      <c r="D16" s="2">
        <v>11362.9</v>
      </c>
      <c r="E16" s="26"/>
      <c r="F16" s="26"/>
      <c r="G16" s="49"/>
      <c r="H16" s="49"/>
      <c r="I16" s="49"/>
      <c r="J16" s="4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</row>
    <row r="17" spans="1:117" ht="12.75">
      <c r="A17" s="34"/>
      <c r="B17" s="6" t="s">
        <v>19</v>
      </c>
      <c r="C17" s="35" t="s">
        <v>106</v>
      </c>
      <c r="D17" s="2">
        <v>11362.9</v>
      </c>
      <c r="E17" s="39">
        <v>300000</v>
      </c>
      <c r="F17" s="39">
        <v>300000</v>
      </c>
      <c r="G17" s="49">
        <f>F17/4</f>
        <v>75000</v>
      </c>
      <c r="H17" s="49">
        <f>F17/4</f>
        <v>75000</v>
      </c>
      <c r="I17" s="49">
        <f>F17/4</f>
        <v>75000</v>
      </c>
      <c r="J17" s="49">
        <f>F17/4</f>
        <v>75000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</row>
    <row r="18" spans="1:117" ht="12.75">
      <c r="A18" s="34"/>
      <c r="B18" s="6" t="s">
        <v>20</v>
      </c>
      <c r="C18" s="35" t="s">
        <v>106</v>
      </c>
      <c r="D18" s="2">
        <v>11362.9</v>
      </c>
      <c r="E18" s="39">
        <v>430000</v>
      </c>
      <c r="F18" s="39">
        <v>430000</v>
      </c>
      <c r="G18" s="49">
        <f>F18/4</f>
        <v>107500</v>
      </c>
      <c r="H18" s="49">
        <f>F18/4</f>
        <v>107500</v>
      </c>
      <c r="I18" s="49">
        <f>F18/4</f>
        <v>107500</v>
      </c>
      <c r="J18" s="49">
        <f>F18/4</f>
        <v>107500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</row>
    <row r="19" spans="1:117" s="14" customFormat="1" ht="51">
      <c r="A19" s="15">
        <v>5.2</v>
      </c>
      <c r="B19" s="17" t="s">
        <v>94</v>
      </c>
      <c r="C19" s="15"/>
      <c r="D19" s="16"/>
      <c r="E19" s="24">
        <f>E21+E27</f>
        <v>330974.18</v>
      </c>
      <c r="F19" s="24">
        <v>330974.18</v>
      </c>
      <c r="G19" s="47">
        <f>F19/4</f>
        <v>82743.545</v>
      </c>
      <c r="H19" s="47">
        <f>F19/4</f>
        <v>82743.545</v>
      </c>
      <c r="I19" s="47">
        <f>F19/4</f>
        <v>82743.545</v>
      </c>
      <c r="J19" s="47">
        <f>F19/4</f>
        <v>82743.545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</row>
    <row r="20" spans="1:117" s="20" customFormat="1" ht="12.75">
      <c r="A20" s="33"/>
      <c r="B20" s="18" t="s">
        <v>6</v>
      </c>
      <c r="C20" s="33"/>
      <c r="D20" s="19"/>
      <c r="E20" s="25"/>
      <c r="F20" s="25"/>
      <c r="G20" s="48"/>
      <c r="H20" s="48"/>
      <c r="I20" s="48"/>
      <c r="J20" s="4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</row>
    <row r="21" spans="1:117" ht="12.75">
      <c r="A21" s="34" t="s">
        <v>21</v>
      </c>
      <c r="B21" s="10" t="s">
        <v>28</v>
      </c>
      <c r="C21" s="34" t="s">
        <v>107</v>
      </c>
      <c r="D21" s="2">
        <v>11276.5</v>
      </c>
      <c r="E21" s="26">
        <f>E23+E24+E25+E26</f>
        <v>80974.18</v>
      </c>
      <c r="F21" s="26">
        <f>F23+F24+F25+F26</f>
        <v>77073.2</v>
      </c>
      <c r="G21" s="49">
        <f>F21/4</f>
        <v>19268.3</v>
      </c>
      <c r="H21" s="49">
        <f>F21/4</f>
        <v>19268.3</v>
      </c>
      <c r="I21" s="49">
        <f>F21/4</f>
        <v>19268.3</v>
      </c>
      <c r="J21" s="49">
        <f>F21/4</f>
        <v>19268.3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</row>
    <row r="22" spans="1:117" ht="12.75">
      <c r="A22" s="34"/>
      <c r="B22" s="7" t="s">
        <v>6</v>
      </c>
      <c r="C22" s="34"/>
      <c r="D22" s="2"/>
      <c r="E22" s="26"/>
      <c r="F22" s="26"/>
      <c r="G22" s="46"/>
      <c r="H22" s="46"/>
      <c r="I22" s="46"/>
      <c r="J22" s="4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</row>
    <row r="23" spans="1:117" ht="22.5">
      <c r="A23" s="34"/>
      <c r="B23" s="7" t="s">
        <v>22</v>
      </c>
      <c r="C23" s="34" t="s">
        <v>107</v>
      </c>
      <c r="D23" s="2">
        <v>11276.5</v>
      </c>
      <c r="E23" s="26">
        <v>39225</v>
      </c>
      <c r="F23" s="26">
        <v>39225</v>
      </c>
      <c r="G23" s="46">
        <f>F23/4</f>
        <v>9806.25</v>
      </c>
      <c r="H23" s="46">
        <f>F23/4</f>
        <v>9806.25</v>
      </c>
      <c r="I23" s="46">
        <f>F23/4</f>
        <v>9806.25</v>
      </c>
      <c r="J23" s="46">
        <f>F23/4</f>
        <v>9806.25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</row>
    <row r="24" spans="1:117" ht="22.5">
      <c r="A24" s="34"/>
      <c r="B24" s="7" t="s">
        <v>23</v>
      </c>
      <c r="C24" s="34" t="s">
        <v>107</v>
      </c>
      <c r="D24" s="2">
        <v>11276.5</v>
      </c>
      <c r="E24" s="26">
        <v>11849.18</v>
      </c>
      <c r="F24" s="26">
        <v>7948.2</v>
      </c>
      <c r="G24" s="46">
        <f>F24/4</f>
        <v>1987.05</v>
      </c>
      <c r="H24" s="46">
        <f>F24/4</f>
        <v>1987.05</v>
      </c>
      <c r="I24" s="46">
        <f>F24/4</f>
        <v>1987.05</v>
      </c>
      <c r="J24" s="46">
        <f>F24/4</f>
        <v>1987.05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</row>
    <row r="25" spans="1:117" ht="12.75">
      <c r="A25" s="34"/>
      <c r="B25" s="7" t="s">
        <v>96</v>
      </c>
      <c r="C25" s="34" t="s">
        <v>107</v>
      </c>
      <c r="D25" s="2">
        <v>11276.5</v>
      </c>
      <c r="E25" s="26">
        <v>17900</v>
      </c>
      <c r="F25" s="26">
        <v>17900</v>
      </c>
      <c r="G25" s="49">
        <f>F25/4</f>
        <v>4475</v>
      </c>
      <c r="H25" s="49">
        <f>F25/4</f>
        <v>4475</v>
      </c>
      <c r="I25" s="49">
        <f>F25/4</f>
        <v>4475</v>
      </c>
      <c r="J25" s="49">
        <f>F25/4</f>
        <v>4475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</row>
    <row r="26" spans="1:117" ht="12.75">
      <c r="A26" s="34"/>
      <c r="B26" s="7" t="s">
        <v>97</v>
      </c>
      <c r="C26" s="34" t="s">
        <v>107</v>
      </c>
      <c r="D26" s="2">
        <v>11276.5</v>
      </c>
      <c r="E26" s="26">
        <v>12000</v>
      </c>
      <c r="F26" s="26">
        <v>12000</v>
      </c>
      <c r="G26" s="49">
        <f>F26/4</f>
        <v>3000</v>
      </c>
      <c r="H26" s="49">
        <f>F26/4</f>
        <v>3000</v>
      </c>
      <c r="I26" s="49">
        <f>F26/4</f>
        <v>3000</v>
      </c>
      <c r="J26" s="49">
        <f>F26/4</f>
        <v>3000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</row>
    <row r="27" spans="1:117" ht="12.75">
      <c r="A27" s="34" t="s">
        <v>24</v>
      </c>
      <c r="B27" s="12" t="s">
        <v>25</v>
      </c>
      <c r="C27" s="34" t="s">
        <v>107</v>
      </c>
      <c r="D27" s="2">
        <v>11276.5</v>
      </c>
      <c r="E27" s="26">
        <f>E29+E30+E31</f>
        <v>250000</v>
      </c>
      <c r="F27" s="26">
        <f>F29+F30+F31</f>
        <v>250000</v>
      </c>
      <c r="G27" s="49">
        <f>F27/4</f>
        <v>62500</v>
      </c>
      <c r="H27" s="49">
        <f>F27/4</f>
        <v>62500</v>
      </c>
      <c r="I27" s="49">
        <f>F27/4</f>
        <v>62500</v>
      </c>
      <c r="J27" s="49">
        <f>F27/4</f>
        <v>62500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</row>
    <row r="28" spans="1:117" ht="12.75">
      <c r="A28" s="34"/>
      <c r="B28" s="7" t="s">
        <v>6</v>
      </c>
      <c r="C28" s="34"/>
      <c r="D28" s="2"/>
      <c r="E28" s="26"/>
      <c r="F28" s="26"/>
      <c r="G28" s="49"/>
      <c r="H28" s="49"/>
      <c r="I28" s="49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</row>
    <row r="29" spans="1:117" ht="12.75">
      <c r="A29" s="34"/>
      <c r="B29" s="7" t="s">
        <v>26</v>
      </c>
      <c r="C29" s="34" t="s">
        <v>107</v>
      </c>
      <c r="D29" s="2">
        <v>11276.5</v>
      </c>
      <c r="E29" s="26">
        <v>188000</v>
      </c>
      <c r="F29" s="26">
        <v>188000</v>
      </c>
      <c r="G29" s="49">
        <f>F29/4</f>
        <v>47000</v>
      </c>
      <c r="H29" s="49">
        <f>F29/4</f>
        <v>47000</v>
      </c>
      <c r="I29" s="49">
        <f>F29/4</f>
        <v>47000</v>
      </c>
      <c r="J29" s="49">
        <f>F29/4</f>
        <v>47000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</row>
    <row r="30" spans="1:117" ht="22.5">
      <c r="A30" s="34"/>
      <c r="B30" s="7" t="s">
        <v>27</v>
      </c>
      <c r="C30" s="34" t="s">
        <v>107</v>
      </c>
      <c r="D30" s="2">
        <v>11276.5</v>
      </c>
      <c r="E30" s="26">
        <v>38000</v>
      </c>
      <c r="F30" s="26">
        <v>38000</v>
      </c>
      <c r="G30" s="49">
        <f>F30/4</f>
        <v>9500</v>
      </c>
      <c r="H30" s="49">
        <f>F30/4</f>
        <v>9500</v>
      </c>
      <c r="I30" s="49">
        <f>F30/4</f>
        <v>9500</v>
      </c>
      <c r="J30" s="49">
        <f>F30/4</f>
        <v>9500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</row>
    <row r="31" spans="1:117" ht="12.75">
      <c r="A31" s="34"/>
      <c r="B31" s="7" t="s">
        <v>97</v>
      </c>
      <c r="C31" s="34" t="s">
        <v>107</v>
      </c>
      <c r="D31" s="2">
        <v>11276.5</v>
      </c>
      <c r="E31" s="26">
        <v>24000</v>
      </c>
      <c r="F31" s="26">
        <v>24000</v>
      </c>
      <c r="G31" s="49">
        <f>F31/4</f>
        <v>6000</v>
      </c>
      <c r="H31" s="49">
        <f>F31/4</f>
        <v>6000</v>
      </c>
      <c r="I31" s="49">
        <f>F31/4</f>
        <v>6000</v>
      </c>
      <c r="J31" s="49">
        <f>F31/4</f>
        <v>6000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</row>
    <row r="32" spans="1:117" s="14" customFormat="1" ht="12.75">
      <c r="A32" s="15">
        <v>5.3</v>
      </c>
      <c r="B32" s="17" t="s">
        <v>85</v>
      </c>
      <c r="C32" s="15"/>
      <c r="D32" s="16"/>
      <c r="E32" s="27">
        <f>E34+E35</f>
        <v>293203.32</v>
      </c>
      <c r="F32" s="27">
        <f>F34+F35</f>
        <v>293203.32</v>
      </c>
      <c r="G32" s="44">
        <f>F32/4</f>
        <v>73300.83</v>
      </c>
      <c r="H32" s="44">
        <f>F32/4</f>
        <v>73300.83</v>
      </c>
      <c r="I32" s="44">
        <f>F32/4</f>
        <v>73300.83</v>
      </c>
      <c r="J32" s="44">
        <f>F32/4</f>
        <v>73300.83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</row>
    <row r="33" spans="1:117" ht="12.75">
      <c r="A33" s="34"/>
      <c r="B33" s="8" t="s">
        <v>6</v>
      </c>
      <c r="C33" s="34"/>
      <c r="D33" s="2"/>
      <c r="E33" s="28"/>
      <c r="F33" s="28"/>
      <c r="G33" s="45"/>
      <c r="H33" s="45"/>
      <c r="I33" s="45"/>
      <c r="J33" s="4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</row>
    <row r="34" spans="1:117" ht="12.75">
      <c r="A34" s="34" t="s">
        <v>88</v>
      </c>
      <c r="B34" s="10" t="s">
        <v>86</v>
      </c>
      <c r="C34" s="35" t="s">
        <v>106</v>
      </c>
      <c r="D34" s="2">
        <v>11362.9</v>
      </c>
      <c r="E34" s="28">
        <v>293203.32</v>
      </c>
      <c r="F34" s="28">
        <v>293203.32</v>
      </c>
      <c r="G34" s="46">
        <f>F34/4</f>
        <v>73300.83</v>
      </c>
      <c r="H34" s="46">
        <f>F34/4</f>
        <v>73300.83</v>
      </c>
      <c r="I34" s="46">
        <f>F34/4</f>
        <v>73300.83</v>
      </c>
      <c r="J34" s="46">
        <f>F34/4</f>
        <v>73300.83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</row>
    <row r="35" spans="1:117" ht="12.75">
      <c r="A35" s="34" t="s">
        <v>89</v>
      </c>
      <c r="B35" s="10" t="s">
        <v>87</v>
      </c>
      <c r="C35" s="35" t="s">
        <v>106</v>
      </c>
      <c r="D35" s="2">
        <v>11362.9</v>
      </c>
      <c r="E35" s="28"/>
      <c r="F35" s="28"/>
      <c r="G35" s="45"/>
      <c r="H35" s="45"/>
      <c r="I35" s="45"/>
      <c r="J35" s="4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1:117" s="14" customFormat="1" ht="12.75">
      <c r="A36" s="15">
        <v>5.4</v>
      </c>
      <c r="B36" s="17" t="s">
        <v>13</v>
      </c>
      <c r="C36" s="15" t="s">
        <v>106</v>
      </c>
      <c r="D36" s="43">
        <v>11362.9</v>
      </c>
      <c r="E36" s="27">
        <v>85260.48</v>
      </c>
      <c r="F36" s="27">
        <v>85260.48</v>
      </c>
      <c r="G36" s="44">
        <f>F36/4</f>
        <v>21315.12</v>
      </c>
      <c r="H36" s="44">
        <f>F36/4</f>
        <v>21315.12</v>
      </c>
      <c r="I36" s="44">
        <f>F36/4</f>
        <v>21315.12</v>
      </c>
      <c r="J36" s="44">
        <f>F36/4</f>
        <v>21315.12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</row>
    <row r="37" spans="1:117" s="14" customFormat="1" ht="51">
      <c r="A37" s="15">
        <v>5.5</v>
      </c>
      <c r="B37" s="17" t="s">
        <v>84</v>
      </c>
      <c r="C37" s="15" t="s">
        <v>106</v>
      </c>
      <c r="D37" s="43">
        <v>11362.9</v>
      </c>
      <c r="E37" s="24">
        <f aca="true" t="shared" si="0" ref="E37:J37">E39+E44</f>
        <v>494800</v>
      </c>
      <c r="F37" s="24">
        <f t="shared" si="0"/>
        <v>494800</v>
      </c>
      <c r="G37" s="47">
        <f t="shared" si="0"/>
        <v>187111.6</v>
      </c>
      <c r="H37" s="47">
        <f t="shared" si="0"/>
        <v>187111.6</v>
      </c>
      <c r="I37" s="47">
        <f t="shared" si="0"/>
        <v>187111.6</v>
      </c>
      <c r="J37" s="47">
        <f t="shared" si="0"/>
        <v>187111.6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1:117" ht="12.75">
      <c r="A38" s="34"/>
      <c r="B38" s="8" t="s">
        <v>6</v>
      </c>
      <c r="C38" s="34"/>
      <c r="D38" s="2"/>
      <c r="E38" s="26"/>
      <c r="F38" s="26"/>
      <c r="G38" s="50"/>
      <c r="H38" s="50"/>
      <c r="I38" s="50"/>
      <c r="J38" s="5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</row>
    <row r="39" spans="1:117" ht="20.25" customHeight="1">
      <c r="A39" s="34" t="s">
        <v>45</v>
      </c>
      <c r="B39" s="12" t="s">
        <v>29</v>
      </c>
      <c r="C39" s="35" t="s">
        <v>106</v>
      </c>
      <c r="D39" s="2">
        <v>11362.9</v>
      </c>
      <c r="E39" s="26">
        <f>E41+E42+E43</f>
        <v>458800</v>
      </c>
      <c r="F39" s="26">
        <f aca="true" t="shared" si="1" ref="F39:J41">F41+F42+F43</f>
        <v>458800</v>
      </c>
      <c r="G39" s="50">
        <f t="shared" si="1"/>
        <v>178111.6</v>
      </c>
      <c r="H39" s="50">
        <f t="shared" si="1"/>
        <v>178111.6</v>
      </c>
      <c r="I39" s="50">
        <f t="shared" si="1"/>
        <v>178111.6</v>
      </c>
      <c r="J39" s="50">
        <f t="shared" si="1"/>
        <v>178111.6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</row>
    <row r="40" spans="1:117" ht="12.75">
      <c r="A40" s="34"/>
      <c r="B40" s="7" t="s">
        <v>6</v>
      </c>
      <c r="C40" s="34"/>
      <c r="D40" s="2"/>
      <c r="E40" s="26"/>
      <c r="F40" s="26"/>
      <c r="G40" s="50"/>
      <c r="H40" s="50"/>
      <c r="I40" s="50"/>
      <c r="J40" s="5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</row>
    <row r="41" spans="1:117" ht="12.75">
      <c r="A41" s="34"/>
      <c r="B41" s="7" t="s">
        <v>26</v>
      </c>
      <c r="C41" s="35" t="s">
        <v>106</v>
      </c>
      <c r="D41" s="2">
        <v>11362.9</v>
      </c>
      <c r="E41" s="26">
        <v>80000</v>
      </c>
      <c r="F41" s="26">
        <v>80000</v>
      </c>
      <c r="G41" s="50">
        <f t="shared" si="1"/>
        <v>83411.6</v>
      </c>
      <c r="H41" s="50">
        <f t="shared" si="1"/>
        <v>83411.6</v>
      </c>
      <c r="I41" s="50">
        <f t="shared" si="1"/>
        <v>83411.6</v>
      </c>
      <c r="J41" s="50">
        <f t="shared" si="1"/>
        <v>83411.6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</row>
    <row r="42" spans="1:117" ht="22.5">
      <c r="A42" s="34"/>
      <c r="B42" s="7" t="s">
        <v>27</v>
      </c>
      <c r="C42" s="35" t="s">
        <v>106</v>
      </c>
      <c r="D42" s="2">
        <v>11362.9</v>
      </c>
      <c r="E42" s="26">
        <v>334800</v>
      </c>
      <c r="F42" s="26">
        <v>334800</v>
      </c>
      <c r="G42" s="49">
        <f>F42/4</f>
        <v>83700</v>
      </c>
      <c r="H42" s="49">
        <f>F42/4</f>
        <v>83700</v>
      </c>
      <c r="I42" s="49">
        <f>F42/4</f>
        <v>83700</v>
      </c>
      <c r="J42" s="49">
        <f>F42/4</f>
        <v>83700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</row>
    <row r="43" spans="1:117" ht="12.75">
      <c r="A43" s="34"/>
      <c r="B43" s="7" t="s">
        <v>97</v>
      </c>
      <c r="C43" s="35" t="s">
        <v>106</v>
      </c>
      <c r="D43" s="2">
        <v>11362.9</v>
      </c>
      <c r="E43" s="26">
        <v>44000</v>
      </c>
      <c r="F43" s="26">
        <v>44000</v>
      </c>
      <c r="G43" s="49">
        <f>F43/4</f>
        <v>11000</v>
      </c>
      <c r="H43" s="49">
        <f>F43/4</f>
        <v>11000</v>
      </c>
      <c r="I43" s="49">
        <f>F43/4</f>
        <v>11000</v>
      </c>
      <c r="J43" s="49">
        <f>F43/4</f>
        <v>11000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</row>
    <row r="44" spans="1:117" ht="47.25" customHeight="1">
      <c r="A44" s="34" t="s">
        <v>46</v>
      </c>
      <c r="B44" s="12" t="s">
        <v>92</v>
      </c>
      <c r="C44" s="35" t="s">
        <v>106</v>
      </c>
      <c r="D44" s="2">
        <v>11362.9</v>
      </c>
      <c r="E44" s="26">
        <v>36000</v>
      </c>
      <c r="F44" s="26">
        <v>36000</v>
      </c>
      <c r="G44" s="49">
        <f>F44/4</f>
        <v>9000</v>
      </c>
      <c r="H44" s="49">
        <f>F44/4</f>
        <v>9000</v>
      </c>
      <c r="I44" s="49">
        <f>F44/4</f>
        <v>9000</v>
      </c>
      <c r="J44" s="49">
        <f>F44/4</f>
        <v>9000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</row>
    <row r="45" spans="1:117" s="14" customFormat="1" ht="63.75">
      <c r="A45" s="15">
        <v>5.6</v>
      </c>
      <c r="B45" s="17" t="s">
        <v>81</v>
      </c>
      <c r="C45" s="36" t="s">
        <v>106</v>
      </c>
      <c r="D45" s="43">
        <v>11362.9</v>
      </c>
      <c r="E45" s="24">
        <f>E47+E52+E53+E54+E55+E56+E57</f>
        <v>253646.4</v>
      </c>
      <c r="F45" s="24">
        <f>F47+F52+F53+F54+F55+F56+F57</f>
        <v>253646.4</v>
      </c>
      <c r="G45" s="47">
        <f>F45/4</f>
        <v>63411.6</v>
      </c>
      <c r="H45" s="47">
        <f>F45/4</f>
        <v>63411.6</v>
      </c>
      <c r="I45" s="47">
        <f>F45/4</f>
        <v>63411.6</v>
      </c>
      <c r="J45" s="47">
        <f>F45/4</f>
        <v>63411.6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</row>
    <row r="46" spans="1:117" ht="12.75">
      <c r="A46" s="34"/>
      <c r="B46" s="8" t="s">
        <v>6</v>
      </c>
      <c r="C46" s="34"/>
      <c r="D46" s="2"/>
      <c r="E46" s="28"/>
      <c r="F46" s="28"/>
      <c r="G46" s="45"/>
      <c r="H46" s="45"/>
      <c r="I46" s="45"/>
      <c r="J46" s="4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</row>
    <row r="47" spans="1:117" ht="33.75">
      <c r="A47" s="34" t="s">
        <v>47</v>
      </c>
      <c r="B47" s="10" t="s">
        <v>95</v>
      </c>
      <c r="C47" s="35" t="s">
        <v>106</v>
      </c>
      <c r="D47" s="2">
        <v>11362.9</v>
      </c>
      <c r="E47" s="26">
        <f aca="true" t="shared" si="2" ref="E47:J47">E49+E50+E51</f>
        <v>208579</v>
      </c>
      <c r="F47" s="26">
        <f t="shared" si="2"/>
        <v>208579</v>
      </c>
      <c r="G47" s="45">
        <f t="shared" si="2"/>
        <v>52144.75</v>
      </c>
      <c r="H47" s="45">
        <f t="shared" si="2"/>
        <v>52144.75</v>
      </c>
      <c r="I47" s="45">
        <f t="shared" si="2"/>
        <v>52144.75</v>
      </c>
      <c r="J47" s="45">
        <f t="shared" si="2"/>
        <v>52144.75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</row>
    <row r="48" spans="1:117" ht="12.75">
      <c r="A48" s="34"/>
      <c r="B48" s="7" t="s">
        <v>6</v>
      </c>
      <c r="C48" s="34"/>
      <c r="D48" s="2"/>
      <c r="E48" s="26"/>
      <c r="F48" s="26"/>
      <c r="G48" s="45"/>
      <c r="H48" s="45"/>
      <c r="I48" s="45"/>
      <c r="J48" s="4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</row>
    <row r="49" spans="1:117" ht="22.5">
      <c r="A49" s="34"/>
      <c r="B49" s="7" t="s">
        <v>90</v>
      </c>
      <c r="C49" s="35" t="s">
        <v>106</v>
      </c>
      <c r="D49" s="2">
        <v>11362.9</v>
      </c>
      <c r="E49" s="26">
        <v>172000</v>
      </c>
      <c r="F49" s="26">
        <v>172000</v>
      </c>
      <c r="G49" s="49">
        <f>F49/4</f>
        <v>43000</v>
      </c>
      <c r="H49" s="49">
        <f>F49/4</f>
        <v>43000</v>
      </c>
      <c r="I49" s="49">
        <f>F49/4</f>
        <v>43000</v>
      </c>
      <c r="J49" s="49">
        <f>F49/4</f>
        <v>43000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</row>
    <row r="50" spans="1:117" ht="22.5">
      <c r="A50" s="34"/>
      <c r="B50" s="7" t="s">
        <v>23</v>
      </c>
      <c r="C50" s="35" t="s">
        <v>106</v>
      </c>
      <c r="D50" s="2">
        <v>11362.9</v>
      </c>
      <c r="E50" s="26">
        <v>36579</v>
      </c>
      <c r="F50" s="26">
        <v>36579</v>
      </c>
      <c r="G50" s="46">
        <f>F50/4</f>
        <v>9144.75</v>
      </c>
      <c r="H50" s="46">
        <f>F50/4</f>
        <v>9144.75</v>
      </c>
      <c r="I50" s="46">
        <f>F50/4</f>
        <v>9144.75</v>
      </c>
      <c r="J50" s="46">
        <f>F50/4</f>
        <v>9144.75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</row>
    <row r="51" spans="1:117" ht="12.75">
      <c r="A51" s="34"/>
      <c r="B51" s="7" t="s">
        <v>97</v>
      </c>
      <c r="C51" s="35" t="s">
        <v>106</v>
      </c>
      <c r="D51" s="2">
        <v>11362.9</v>
      </c>
      <c r="E51" s="28"/>
      <c r="F51" s="28"/>
      <c r="G51" s="46"/>
      <c r="H51" s="46"/>
      <c r="I51" s="46"/>
      <c r="J51" s="46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</row>
    <row r="52" spans="1:117" ht="22.5">
      <c r="A52" s="34" t="s">
        <v>48</v>
      </c>
      <c r="B52" s="10" t="s">
        <v>91</v>
      </c>
      <c r="C52" s="35" t="s">
        <v>106</v>
      </c>
      <c r="D52" s="2">
        <v>11362.9</v>
      </c>
      <c r="E52" s="26">
        <v>17654</v>
      </c>
      <c r="F52" s="26">
        <v>17654</v>
      </c>
      <c r="G52" s="49">
        <f>F52/4</f>
        <v>4413.5</v>
      </c>
      <c r="H52" s="49">
        <f>F52/4</f>
        <v>4413.5</v>
      </c>
      <c r="I52" s="49">
        <f>F52/4</f>
        <v>4413.5</v>
      </c>
      <c r="J52" s="49">
        <f>F52/4</f>
        <v>4413.5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</row>
    <row r="53" spans="1:117" ht="12.75">
      <c r="A53" s="34" t="s">
        <v>49</v>
      </c>
      <c r="B53" s="12" t="s">
        <v>30</v>
      </c>
      <c r="C53" s="35" t="s">
        <v>106</v>
      </c>
      <c r="D53" s="2">
        <v>11362.9</v>
      </c>
      <c r="E53" s="26">
        <v>9000</v>
      </c>
      <c r="F53" s="26">
        <v>9000</v>
      </c>
      <c r="G53" s="49">
        <f>F53/4</f>
        <v>2250</v>
      </c>
      <c r="H53" s="49">
        <f>F53/4</f>
        <v>2250</v>
      </c>
      <c r="I53" s="49">
        <f>F53/4</f>
        <v>2250</v>
      </c>
      <c r="J53" s="49">
        <f>F53/4</f>
        <v>2250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ht="12.75">
      <c r="A54" s="34" t="s">
        <v>50</v>
      </c>
      <c r="B54" s="11" t="s">
        <v>31</v>
      </c>
      <c r="C54" s="35" t="s">
        <v>106</v>
      </c>
      <c r="D54" s="2">
        <v>11362.9</v>
      </c>
      <c r="E54" s="26">
        <v>18413.4</v>
      </c>
      <c r="F54" s="26">
        <v>18413.4</v>
      </c>
      <c r="G54" s="46">
        <f>F54/4</f>
        <v>4603.35</v>
      </c>
      <c r="H54" s="46">
        <f>F54/4</f>
        <v>4603.35</v>
      </c>
      <c r="I54" s="46">
        <f>F54/4</f>
        <v>4603.35</v>
      </c>
      <c r="J54" s="46">
        <f>F54/4</f>
        <v>4603.35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</row>
    <row r="55" spans="1:117" ht="12.75">
      <c r="A55" s="34" t="s">
        <v>80</v>
      </c>
      <c r="B55" s="12" t="s">
        <v>32</v>
      </c>
      <c r="C55" s="35" t="s">
        <v>106</v>
      </c>
      <c r="D55" s="2">
        <v>11362.9</v>
      </c>
      <c r="E55" s="26">
        <v>0</v>
      </c>
      <c r="F55" s="26">
        <v>0</v>
      </c>
      <c r="G55" s="50">
        <v>0</v>
      </c>
      <c r="H55" s="50">
        <v>0</v>
      </c>
      <c r="I55" s="50">
        <v>0</v>
      </c>
      <c r="J55" s="50">
        <v>0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</row>
    <row r="56" spans="1:117" ht="12.75">
      <c r="A56" s="34" t="s">
        <v>82</v>
      </c>
      <c r="B56" s="12" t="s">
        <v>33</v>
      </c>
      <c r="C56" s="35" t="s">
        <v>106</v>
      </c>
      <c r="D56" s="2">
        <v>11362.9</v>
      </c>
      <c r="E56" s="26">
        <v>0</v>
      </c>
      <c r="F56" s="26">
        <v>0</v>
      </c>
      <c r="G56" s="50">
        <v>0</v>
      </c>
      <c r="H56" s="50">
        <v>0</v>
      </c>
      <c r="I56" s="50">
        <v>0</v>
      </c>
      <c r="J56" s="50">
        <v>0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</row>
    <row r="57" spans="1:117" ht="12.75">
      <c r="A57" s="34" t="s">
        <v>83</v>
      </c>
      <c r="B57" s="12" t="s">
        <v>67</v>
      </c>
      <c r="C57" s="35" t="s">
        <v>106</v>
      </c>
      <c r="D57" s="2">
        <v>11362.9</v>
      </c>
      <c r="E57" s="26">
        <v>0</v>
      </c>
      <c r="F57" s="26">
        <v>0</v>
      </c>
      <c r="G57" s="50">
        <v>0</v>
      </c>
      <c r="H57" s="50">
        <v>0</v>
      </c>
      <c r="I57" s="50">
        <v>0</v>
      </c>
      <c r="J57" s="50">
        <v>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</row>
    <row r="58" spans="1:117" s="14" customFormat="1" ht="51">
      <c r="A58" s="15">
        <v>5.7</v>
      </c>
      <c r="B58" s="17" t="s">
        <v>14</v>
      </c>
      <c r="C58" s="15" t="s">
        <v>106</v>
      </c>
      <c r="D58" s="43">
        <v>11362.9</v>
      </c>
      <c r="E58" s="27">
        <v>287402.64</v>
      </c>
      <c r="F58" s="27">
        <v>287402.64</v>
      </c>
      <c r="G58" s="44">
        <f>F58/4</f>
        <v>71850.66</v>
      </c>
      <c r="H58" s="44">
        <f>F58/4</f>
        <v>71850.66</v>
      </c>
      <c r="I58" s="44">
        <f>F58/4</f>
        <v>71850.66</v>
      </c>
      <c r="J58" s="44">
        <f>F58/4</f>
        <v>71850.66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</row>
    <row r="59" spans="1:117" s="14" customFormat="1" ht="51">
      <c r="A59" s="15">
        <v>5.8</v>
      </c>
      <c r="B59" s="17" t="s">
        <v>79</v>
      </c>
      <c r="C59" s="15" t="s">
        <v>106</v>
      </c>
      <c r="D59" s="43">
        <v>11362.9</v>
      </c>
      <c r="E59" s="24">
        <f>E61+E62+E63+E64</f>
        <v>151598</v>
      </c>
      <c r="F59" s="24">
        <f>F61+F62+F63+F64</f>
        <v>151598</v>
      </c>
      <c r="G59" s="47">
        <f>F59/4</f>
        <v>37899.5</v>
      </c>
      <c r="H59" s="47">
        <f>F59/4</f>
        <v>37899.5</v>
      </c>
      <c r="I59" s="47">
        <f>F59/4</f>
        <v>37899.5</v>
      </c>
      <c r="J59" s="47">
        <f>F59/4</f>
        <v>37899.5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</row>
    <row r="60" spans="1:117" ht="12.75">
      <c r="A60" s="34"/>
      <c r="B60" s="8" t="s">
        <v>6</v>
      </c>
      <c r="C60" s="34"/>
      <c r="D60" s="2"/>
      <c r="E60" s="26"/>
      <c r="F60" s="26"/>
      <c r="G60" s="45"/>
      <c r="H60" s="45"/>
      <c r="I60" s="45"/>
      <c r="J60" s="4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</row>
    <row r="61" spans="1:117" ht="12.75">
      <c r="A61" s="34" t="s">
        <v>51</v>
      </c>
      <c r="B61" s="13" t="s">
        <v>34</v>
      </c>
      <c r="C61" s="35" t="s">
        <v>106</v>
      </c>
      <c r="D61" s="2">
        <v>11362.9</v>
      </c>
      <c r="E61" s="26">
        <v>75000</v>
      </c>
      <c r="F61" s="26">
        <v>75000</v>
      </c>
      <c r="G61" s="49">
        <f>F61/4</f>
        <v>18750</v>
      </c>
      <c r="H61" s="49">
        <f>F61/4</f>
        <v>18750</v>
      </c>
      <c r="I61" s="49">
        <f>F61/4</f>
        <v>18750</v>
      </c>
      <c r="J61" s="49">
        <f>F61/4</f>
        <v>18750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</row>
    <row r="62" spans="1:117" ht="12.75">
      <c r="A62" s="34" t="s">
        <v>52</v>
      </c>
      <c r="B62" s="13" t="s">
        <v>35</v>
      </c>
      <c r="C62" s="35" t="s">
        <v>106</v>
      </c>
      <c r="D62" s="2">
        <v>11362.9</v>
      </c>
      <c r="E62" s="26">
        <v>76598</v>
      </c>
      <c r="F62" s="26">
        <v>76598</v>
      </c>
      <c r="G62" s="49">
        <f>F62/4</f>
        <v>19149.5</v>
      </c>
      <c r="H62" s="49">
        <f>F62/4</f>
        <v>19149.5</v>
      </c>
      <c r="I62" s="49">
        <f>F62/4</f>
        <v>19149.5</v>
      </c>
      <c r="J62" s="49">
        <f>F62/4</f>
        <v>19149.5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</row>
    <row r="63" spans="1:117" ht="12.75">
      <c r="A63" s="34" t="s">
        <v>53</v>
      </c>
      <c r="B63" s="13" t="s">
        <v>36</v>
      </c>
      <c r="C63" s="35" t="s">
        <v>106</v>
      </c>
      <c r="D63" s="2">
        <v>11362.9</v>
      </c>
      <c r="E63" s="26">
        <v>0</v>
      </c>
      <c r="F63" s="26">
        <v>0</v>
      </c>
      <c r="G63" s="50">
        <v>0</v>
      </c>
      <c r="H63" s="50">
        <v>0</v>
      </c>
      <c r="I63" s="50">
        <v>0</v>
      </c>
      <c r="J63" s="50">
        <v>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</row>
    <row r="64" spans="1:117" ht="12.75">
      <c r="A64" s="34" t="s">
        <v>78</v>
      </c>
      <c r="B64" s="12" t="s">
        <v>67</v>
      </c>
      <c r="C64" s="35" t="s">
        <v>106</v>
      </c>
      <c r="D64" s="2">
        <v>11362.9</v>
      </c>
      <c r="E64" s="26">
        <v>0</v>
      </c>
      <c r="F64" s="26">
        <v>0</v>
      </c>
      <c r="G64" s="50">
        <v>0</v>
      </c>
      <c r="H64" s="50">
        <v>0</v>
      </c>
      <c r="I64" s="50">
        <v>0</v>
      </c>
      <c r="J64" s="50">
        <v>0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</row>
    <row r="65" spans="1:117" s="14" customFormat="1" ht="38.25">
      <c r="A65" s="15">
        <v>5.9</v>
      </c>
      <c r="B65" s="17" t="s">
        <v>76</v>
      </c>
      <c r="C65" s="15" t="s">
        <v>106</v>
      </c>
      <c r="D65" s="43">
        <v>11362.9</v>
      </c>
      <c r="E65" s="24">
        <f aca="true" t="shared" si="3" ref="E65:J65">E67+E68+E69</f>
        <v>18000</v>
      </c>
      <c r="F65" s="24">
        <f t="shared" si="3"/>
        <v>18000</v>
      </c>
      <c r="G65" s="47">
        <f t="shared" si="3"/>
        <v>4500</v>
      </c>
      <c r="H65" s="47">
        <f t="shared" si="3"/>
        <v>4500</v>
      </c>
      <c r="I65" s="47">
        <f t="shared" si="3"/>
        <v>4500</v>
      </c>
      <c r="J65" s="47">
        <f t="shared" si="3"/>
        <v>4500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</row>
    <row r="66" spans="1:117" ht="12.75">
      <c r="A66" s="34"/>
      <c r="B66" s="8" t="s">
        <v>6</v>
      </c>
      <c r="C66" s="34"/>
      <c r="D66" s="2"/>
      <c r="E66" s="26"/>
      <c r="F66" s="26"/>
      <c r="G66" s="50"/>
      <c r="H66" s="50"/>
      <c r="I66" s="50"/>
      <c r="J66" s="5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</row>
    <row r="67" spans="1:117" ht="12.75">
      <c r="A67" s="34" t="s">
        <v>54</v>
      </c>
      <c r="B67" s="12" t="s">
        <v>37</v>
      </c>
      <c r="C67" s="35" t="s">
        <v>106</v>
      </c>
      <c r="D67" s="2">
        <v>11362.9</v>
      </c>
      <c r="E67" s="26">
        <v>18000</v>
      </c>
      <c r="F67" s="26">
        <v>18000</v>
      </c>
      <c r="G67" s="49">
        <f>F67/4</f>
        <v>4500</v>
      </c>
      <c r="H67" s="49">
        <f>F67/4</f>
        <v>4500</v>
      </c>
      <c r="I67" s="49">
        <f>F67/4</f>
        <v>4500</v>
      </c>
      <c r="J67" s="49">
        <f>F67/4</f>
        <v>4500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</row>
    <row r="68" spans="1:117" ht="12.75">
      <c r="A68" s="34" t="s">
        <v>55</v>
      </c>
      <c r="B68" s="12" t="s">
        <v>38</v>
      </c>
      <c r="C68" s="35" t="s">
        <v>106</v>
      </c>
      <c r="D68" s="2">
        <v>11362.9</v>
      </c>
      <c r="E68" s="26">
        <v>0</v>
      </c>
      <c r="F68" s="26">
        <v>0</v>
      </c>
      <c r="G68" s="50">
        <v>0</v>
      </c>
      <c r="H68" s="50">
        <v>0</v>
      </c>
      <c r="I68" s="50">
        <v>0</v>
      </c>
      <c r="J68" s="50">
        <v>0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</row>
    <row r="69" spans="1:117" ht="12.75">
      <c r="A69" s="34" t="s">
        <v>77</v>
      </c>
      <c r="B69" s="12" t="s">
        <v>67</v>
      </c>
      <c r="C69" s="35" t="s">
        <v>106</v>
      </c>
      <c r="D69" s="2">
        <v>11362.9</v>
      </c>
      <c r="E69" s="26">
        <v>0</v>
      </c>
      <c r="F69" s="26">
        <v>0</v>
      </c>
      <c r="G69" s="50">
        <v>0</v>
      </c>
      <c r="H69" s="50">
        <v>0</v>
      </c>
      <c r="I69" s="50">
        <v>0</v>
      </c>
      <c r="J69" s="50">
        <v>0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</row>
    <row r="70" spans="1:117" s="14" customFormat="1" ht="51">
      <c r="A70" s="40">
        <v>5.1</v>
      </c>
      <c r="B70" s="17" t="s">
        <v>74</v>
      </c>
      <c r="C70" s="15" t="s">
        <v>106</v>
      </c>
      <c r="D70" s="43">
        <v>11362.9</v>
      </c>
      <c r="E70" s="24">
        <f aca="true" t="shared" si="4" ref="E70:J70">E72+E73+E74</f>
        <v>0</v>
      </c>
      <c r="F70" s="24">
        <f t="shared" si="4"/>
        <v>0</v>
      </c>
      <c r="G70" s="47">
        <f t="shared" si="4"/>
        <v>0</v>
      </c>
      <c r="H70" s="47">
        <f t="shared" si="4"/>
        <v>0</v>
      </c>
      <c r="I70" s="47">
        <f t="shared" si="4"/>
        <v>0</v>
      </c>
      <c r="J70" s="47">
        <f t="shared" si="4"/>
        <v>0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</row>
    <row r="71" spans="1:117" ht="12.75">
      <c r="A71" s="41"/>
      <c r="B71" s="8" t="s">
        <v>6</v>
      </c>
      <c r="C71" s="34"/>
      <c r="D71" s="2"/>
      <c r="E71" s="26"/>
      <c r="F71" s="26"/>
      <c r="G71" s="50"/>
      <c r="H71" s="50"/>
      <c r="I71" s="50"/>
      <c r="J71" s="5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</row>
    <row r="72" spans="1:117" ht="22.5">
      <c r="A72" s="41" t="s">
        <v>56</v>
      </c>
      <c r="B72" s="42" t="s">
        <v>98</v>
      </c>
      <c r="C72" s="35" t="s">
        <v>106</v>
      </c>
      <c r="D72" s="2">
        <v>11362.9</v>
      </c>
      <c r="E72" s="26">
        <v>0</v>
      </c>
      <c r="F72" s="26">
        <v>0</v>
      </c>
      <c r="G72" s="50">
        <v>0</v>
      </c>
      <c r="H72" s="50">
        <v>0</v>
      </c>
      <c r="I72" s="50">
        <v>0</v>
      </c>
      <c r="J72" s="50">
        <v>0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</row>
    <row r="73" spans="1:117" ht="22.5">
      <c r="A73" s="41" t="s">
        <v>75</v>
      </c>
      <c r="B73" s="12" t="s">
        <v>39</v>
      </c>
      <c r="C73" s="35" t="s">
        <v>106</v>
      </c>
      <c r="D73" s="2">
        <v>11362.9</v>
      </c>
      <c r="E73" s="26">
        <v>0</v>
      </c>
      <c r="F73" s="26">
        <v>0</v>
      </c>
      <c r="G73" s="50">
        <v>0</v>
      </c>
      <c r="H73" s="50">
        <v>0</v>
      </c>
      <c r="I73" s="50">
        <v>0</v>
      </c>
      <c r="J73" s="50">
        <v>0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</row>
    <row r="74" spans="1:117" ht="12.75">
      <c r="A74" s="41" t="s">
        <v>99</v>
      </c>
      <c r="B74" s="12" t="s">
        <v>67</v>
      </c>
      <c r="C74" s="35" t="s">
        <v>106</v>
      </c>
      <c r="D74" s="2">
        <v>11362.9</v>
      </c>
      <c r="E74" s="26">
        <v>0</v>
      </c>
      <c r="F74" s="26">
        <v>0</v>
      </c>
      <c r="G74" s="50">
        <v>0</v>
      </c>
      <c r="H74" s="50">
        <v>0</v>
      </c>
      <c r="I74" s="50">
        <v>0</v>
      </c>
      <c r="J74" s="50">
        <v>0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</row>
    <row r="75" spans="1:10" s="30" customFormat="1" ht="25.5">
      <c r="A75" s="40">
        <v>5.11</v>
      </c>
      <c r="B75" s="17" t="s">
        <v>69</v>
      </c>
      <c r="C75" s="36" t="s">
        <v>106</v>
      </c>
      <c r="D75" s="43">
        <v>11362.9</v>
      </c>
      <c r="E75" s="24">
        <f aca="true" t="shared" si="5" ref="E75:J75">E77+E78</f>
        <v>28000</v>
      </c>
      <c r="F75" s="24">
        <f t="shared" si="5"/>
        <v>28000</v>
      </c>
      <c r="G75" s="47">
        <f t="shared" si="5"/>
        <v>7000</v>
      </c>
      <c r="H75" s="47">
        <f t="shared" si="5"/>
        <v>7000</v>
      </c>
      <c r="I75" s="47">
        <f t="shared" si="5"/>
        <v>7000</v>
      </c>
      <c r="J75" s="47">
        <f t="shared" si="5"/>
        <v>7000</v>
      </c>
    </row>
    <row r="76" spans="1:10" s="30" customFormat="1" ht="12.75">
      <c r="A76" s="41"/>
      <c r="B76" s="8" t="s">
        <v>6</v>
      </c>
      <c r="C76" s="35"/>
      <c r="D76" s="2"/>
      <c r="E76" s="26"/>
      <c r="F76" s="26"/>
      <c r="G76" s="50"/>
      <c r="H76" s="50"/>
      <c r="I76" s="50"/>
      <c r="J76" s="50"/>
    </row>
    <row r="77" spans="1:10" s="30" customFormat="1" ht="12.75">
      <c r="A77" s="41" t="s">
        <v>70</v>
      </c>
      <c r="B77" s="10" t="s">
        <v>73</v>
      </c>
      <c r="C77" s="35" t="s">
        <v>106</v>
      </c>
      <c r="D77" s="2">
        <v>11362.9</v>
      </c>
      <c r="E77" s="26">
        <v>28000</v>
      </c>
      <c r="F77" s="26">
        <v>28000</v>
      </c>
      <c r="G77" s="49">
        <f>F77/4</f>
        <v>7000</v>
      </c>
      <c r="H77" s="49">
        <f>F77/4</f>
        <v>7000</v>
      </c>
      <c r="I77" s="49">
        <f>F77/4</f>
        <v>7000</v>
      </c>
      <c r="J77" s="49">
        <f>F77/4</f>
        <v>7000</v>
      </c>
    </row>
    <row r="78" spans="1:10" s="30" customFormat="1" ht="12.75">
      <c r="A78" s="41" t="s">
        <v>71</v>
      </c>
      <c r="B78" s="10" t="s">
        <v>72</v>
      </c>
      <c r="C78" s="35" t="s">
        <v>106</v>
      </c>
      <c r="D78" s="2">
        <v>11362.9</v>
      </c>
      <c r="E78" s="26">
        <v>0</v>
      </c>
      <c r="F78" s="26">
        <v>0</v>
      </c>
      <c r="G78" s="50">
        <v>0</v>
      </c>
      <c r="H78" s="50">
        <v>0</v>
      </c>
      <c r="I78" s="50">
        <v>0</v>
      </c>
      <c r="J78" s="50">
        <v>0</v>
      </c>
    </row>
    <row r="79" spans="1:10" s="30" customFormat="1" ht="51">
      <c r="A79" s="40">
        <v>5.12</v>
      </c>
      <c r="B79" s="17" t="s">
        <v>15</v>
      </c>
      <c r="C79" s="15" t="s">
        <v>106</v>
      </c>
      <c r="D79" s="43">
        <v>11362.9</v>
      </c>
      <c r="E79" s="24">
        <v>348000</v>
      </c>
      <c r="F79" s="24">
        <v>348000</v>
      </c>
      <c r="G79" s="47">
        <f aca="true" t="shared" si="6" ref="G79:G87">F79/4</f>
        <v>87000</v>
      </c>
      <c r="H79" s="47">
        <f aca="true" t="shared" si="7" ref="H79:H87">F79/4</f>
        <v>87000</v>
      </c>
      <c r="I79" s="47">
        <f aca="true" t="shared" si="8" ref="I79:I87">F79/4</f>
        <v>87000</v>
      </c>
      <c r="J79" s="47">
        <f aca="true" t="shared" si="9" ref="J79:J87">F79/4</f>
        <v>87000</v>
      </c>
    </row>
    <row r="80" spans="1:10" s="30" customFormat="1" ht="25.5">
      <c r="A80" s="40">
        <v>5.13</v>
      </c>
      <c r="B80" s="17" t="s">
        <v>16</v>
      </c>
      <c r="C80" s="15" t="s">
        <v>106</v>
      </c>
      <c r="D80" s="43">
        <v>11362.9</v>
      </c>
      <c r="E80" s="24">
        <v>39000</v>
      </c>
      <c r="F80" s="24">
        <v>39000</v>
      </c>
      <c r="G80" s="47">
        <f t="shared" si="6"/>
        <v>9750</v>
      </c>
      <c r="H80" s="47">
        <f t="shared" si="7"/>
        <v>9750</v>
      </c>
      <c r="I80" s="47">
        <f t="shared" si="8"/>
        <v>9750</v>
      </c>
      <c r="J80" s="47">
        <f t="shared" si="9"/>
        <v>9750</v>
      </c>
    </row>
    <row r="81" spans="1:10" s="30" customFormat="1" ht="38.25">
      <c r="A81" s="40">
        <v>5.14</v>
      </c>
      <c r="B81" s="17" t="s">
        <v>68</v>
      </c>
      <c r="C81" s="15" t="s">
        <v>106</v>
      </c>
      <c r="D81" s="43">
        <v>11362.9</v>
      </c>
      <c r="E81" s="24">
        <f>E83+E84+E85+E86+E87+E88</f>
        <v>65367</v>
      </c>
      <c r="F81" s="24">
        <f>F83+F84+F85+F86+F87+F88</f>
        <v>65367</v>
      </c>
      <c r="G81" s="44">
        <f t="shared" si="6"/>
        <v>16341.75</v>
      </c>
      <c r="H81" s="44">
        <f t="shared" si="7"/>
        <v>16341.75</v>
      </c>
      <c r="I81" s="44">
        <f t="shared" si="8"/>
        <v>16341.75</v>
      </c>
      <c r="J81" s="44">
        <f t="shared" si="9"/>
        <v>16341.75</v>
      </c>
    </row>
    <row r="82" spans="1:10" s="30" customFormat="1" ht="12.75">
      <c r="A82" s="41"/>
      <c r="B82" s="8" t="s">
        <v>6</v>
      </c>
      <c r="C82" s="34"/>
      <c r="D82" s="2"/>
      <c r="E82" s="28"/>
      <c r="F82" s="28"/>
      <c r="G82" s="46">
        <f t="shared" si="6"/>
        <v>0</v>
      </c>
      <c r="H82" s="46">
        <f t="shared" si="7"/>
        <v>0</v>
      </c>
      <c r="I82" s="46">
        <f t="shared" si="8"/>
        <v>0</v>
      </c>
      <c r="J82" s="46">
        <f t="shared" si="9"/>
        <v>0</v>
      </c>
    </row>
    <row r="83" spans="1:10" s="30" customFormat="1" ht="12.75">
      <c r="A83" s="41" t="s">
        <v>57</v>
      </c>
      <c r="B83" s="12" t="s">
        <v>40</v>
      </c>
      <c r="C83" s="35" t="s">
        <v>106</v>
      </c>
      <c r="D83" s="2">
        <v>11362.9</v>
      </c>
      <c r="E83" s="26">
        <v>14700</v>
      </c>
      <c r="F83" s="26">
        <v>14700</v>
      </c>
      <c r="G83" s="49">
        <f t="shared" si="6"/>
        <v>3675</v>
      </c>
      <c r="H83" s="49">
        <f t="shared" si="7"/>
        <v>3675</v>
      </c>
      <c r="I83" s="49">
        <f t="shared" si="8"/>
        <v>3675</v>
      </c>
      <c r="J83" s="49">
        <f t="shared" si="9"/>
        <v>3675</v>
      </c>
    </row>
    <row r="84" spans="1:10" s="30" customFormat="1" ht="12.75">
      <c r="A84" s="41" t="s">
        <v>58</v>
      </c>
      <c r="B84" s="12" t="s">
        <v>41</v>
      </c>
      <c r="C84" s="35" t="s">
        <v>106</v>
      </c>
      <c r="D84" s="2">
        <v>11362.9</v>
      </c>
      <c r="E84" s="26">
        <v>8700</v>
      </c>
      <c r="F84" s="26">
        <v>8700</v>
      </c>
      <c r="G84" s="49">
        <f t="shared" si="6"/>
        <v>2175</v>
      </c>
      <c r="H84" s="49">
        <f t="shared" si="7"/>
        <v>2175</v>
      </c>
      <c r="I84" s="49">
        <f t="shared" si="8"/>
        <v>2175</v>
      </c>
      <c r="J84" s="49">
        <f t="shared" si="9"/>
        <v>2175</v>
      </c>
    </row>
    <row r="85" spans="1:10" s="30" customFormat="1" ht="12.75">
      <c r="A85" s="41" t="s">
        <v>59</v>
      </c>
      <c r="B85" s="12" t="s">
        <v>42</v>
      </c>
      <c r="C85" s="35" t="s">
        <v>106</v>
      </c>
      <c r="D85" s="2">
        <v>11362.9</v>
      </c>
      <c r="E85" s="26">
        <v>12344</v>
      </c>
      <c r="F85" s="26">
        <v>12344</v>
      </c>
      <c r="G85" s="49">
        <f t="shared" si="6"/>
        <v>3086</v>
      </c>
      <c r="H85" s="49">
        <f t="shared" si="7"/>
        <v>3086</v>
      </c>
      <c r="I85" s="49">
        <f t="shared" si="8"/>
        <v>3086</v>
      </c>
      <c r="J85" s="49">
        <f t="shared" si="9"/>
        <v>3086</v>
      </c>
    </row>
    <row r="86" spans="1:10" s="30" customFormat="1" ht="12.75">
      <c r="A86" s="41" t="s">
        <v>62</v>
      </c>
      <c r="B86" s="12" t="s">
        <v>64</v>
      </c>
      <c r="C86" s="35" t="s">
        <v>106</v>
      </c>
      <c r="D86" s="2">
        <v>11362.9</v>
      </c>
      <c r="E86" s="26">
        <v>11276</v>
      </c>
      <c r="F86" s="26">
        <v>11276</v>
      </c>
      <c r="G86" s="49">
        <f t="shared" si="6"/>
        <v>2819</v>
      </c>
      <c r="H86" s="49">
        <f t="shared" si="7"/>
        <v>2819</v>
      </c>
      <c r="I86" s="49">
        <f t="shared" si="8"/>
        <v>2819</v>
      </c>
      <c r="J86" s="49">
        <f t="shared" si="9"/>
        <v>2819</v>
      </c>
    </row>
    <row r="87" spans="1:10" s="30" customFormat="1" ht="12.75">
      <c r="A87" s="41" t="s">
        <v>63</v>
      </c>
      <c r="B87" s="12" t="s">
        <v>65</v>
      </c>
      <c r="C87" s="35" t="s">
        <v>106</v>
      </c>
      <c r="D87" s="2">
        <v>11362.9</v>
      </c>
      <c r="E87" s="26">
        <v>18347</v>
      </c>
      <c r="F87" s="26">
        <v>18347</v>
      </c>
      <c r="G87" s="46">
        <f t="shared" si="6"/>
        <v>4586.75</v>
      </c>
      <c r="H87" s="46">
        <f t="shared" si="7"/>
        <v>4586.75</v>
      </c>
      <c r="I87" s="46">
        <f t="shared" si="8"/>
        <v>4586.75</v>
      </c>
      <c r="J87" s="46">
        <f t="shared" si="9"/>
        <v>4586.75</v>
      </c>
    </row>
    <row r="88" spans="1:10" s="30" customFormat="1" ht="12.75">
      <c r="A88" s="41" t="s">
        <v>66</v>
      </c>
      <c r="B88" s="12" t="s">
        <v>67</v>
      </c>
      <c r="C88" s="35" t="s">
        <v>106</v>
      </c>
      <c r="D88" s="2">
        <v>11362.9</v>
      </c>
      <c r="E88" s="26">
        <v>0</v>
      </c>
      <c r="F88" s="26">
        <v>0</v>
      </c>
      <c r="G88" s="49">
        <v>0</v>
      </c>
      <c r="H88" s="49">
        <v>0</v>
      </c>
      <c r="I88" s="49">
        <v>0</v>
      </c>
      <c r="J88" s="49">
        <v>0</v>
      </c>
    </row>
    <row r="89" spans="1:10" s="30" customFormat="1" ht="51">
      <c r="A89" s="40">
        <v>5.15</v>
      </c>
      <c r="B89" s="17" t="s">
        <v>17</v>
      </c>
      <c r="C89" s="15"/>
      <c r="D89" s="16"/>
      <c r="E89" s="24">
        <v>0</v>
      </c>
      <c r="F89" s="24">
        <v>0</v>
      </c>
      <c r="G89" s="47">
        <v>0</v>
      </c>
      <c r="H89" s="47">
        <v>0</v>
      </c>
      <c r="I89" s="47">
        <v>0</v>
      </c>
      <c r="J89" s="47">
        <v>0</v>
      </c>
    </row>
    <row r="90" spans="11:117" ht="12.75"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</row>
    <row r="91" spans="2:7" ht="17.25" customHeight="1">
      <c r="B91" s="67"/>
      <c r="C91" s="67"/>
      <c r="D91" s="67"/>
      <c r="E91" s="67"/>
      <c r="F91" s="67"/>
      <c r="G91" s="67"/>
    </row>
    <row r="93" spans="2:6" ht="12.75">
      <c r="B93" s="1" t="s">
        <v>100</v>
      </c>
      <c r="C93" s="1" t="s">
        <v>103</v>
      </c>
      <c r="D93" s="51" t="s">
        <v>105</v>
      </c>
      <c r="F93" s="1"/>
    </row>
    <row r="94" spans="4:10" ht="12.75">
      <c r="D94" s="1" t="s">
        <v>102</v>
      </c>
      <c r="G94" s="56"/>
      <c r="H94" s="56"/>
      <c r="I94" s="54"/>
      <c r="J94" s="55"/>
    </row>
    <row r="95" spans="7:10" ht="12.75">
      <c r="G95" s="57"/>
      <c r="H95" s="57"/>
      <c r="I95" s="57"/>
      <c r="J95" s="57"/>
    </row>
    <row r="96" spans="2:4" ht="12.75">
      <c r="B96" s="1" t="s">
        <v>101</v>
      </c>
      <c r="C96" s="1" t="s">
        <v>104</v>
      </c>
      <c r="D96" s="51" t="s">
        <v>109</v>
      </c>
    </row>
    <row r="97" ht="12.75">
      <c r="D97" s="1" t="s">
        <v>102</v>
      </c>
    </row>
  </sheetData>
  <sheetProtection/>
  <mergeCells count="17">
    <mergeCell ref="B1:I1"/>
    <mergeCell ref="C9:C10"/>
    <mergeCell ref="B9:B10"/>
    <mergeCell ref="C5:D5"/>
    <mergeCell ref="C3:D3"/>
    <mergeCell ref="B91:G91"/>
    <mergeCell ref="C6:D6"/>
    <mergeCell ref="I94:J94"/>
    <mergeCell ref="G94:H94"/>
    <mergeCell ref="G95:H95"/>
    <mergeCell ref="I95:J95"/>
    <mergeCell ref="A9:A10"/>
    <mergeCell ref="A3:B3"/>
    <mergeCell ref="G9:J9"/>
    <mergeCell ref="F9:F10"/>
    <mergeCell ref="E9:E10"/>
    <mergeCell ref="D9:D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eirc-vao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comp79</dc:creator>
  <cp:keywords/>
  <dc:description/>
  <cp:lastModifiedBy>User</cp:lastModifiedBy>
  <cp:lastPrinted>2010-03-04T06:15:37Z</cp:lastPrinted>
  <dcterms:created xsi:type="dcterms:W3CDTF">2010-03-03T08:24:30Z</dcterms:created>
  <dcterms:modified xsi:type="dcterms:W3CDTF">2014-03-21T15:38:10Z</dcterms:modified>
  <cp:category/>
  <cp:version/>
  <cp:contentType/>
  <cp:contentStatus/>
</cp:coreProperties>
</file>